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68" windowWidth="15120" windowHeight="7956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F22" i="1" l="1"/>
  <c r="F23" i="1"/>
  <c r="F24" i="1"/>
  <c r="F25" i="1"/>
  <c r="F26" i="1"/>
  <c r="F27" i="1"/>
  <c r="F28" i="1"/>
  <c r="F29" i="1"/>
  <c r="D30" i="1" l="1"/>
  <c r="D28" i="1"/>
  <c r="D29" i="1" s="1"/>
  <c r="D27" i="1"/>
  <c r="D25" i="1"/>
  <c r="D24" i="1"/>
  <c r="D23" i="1"/>
  <c r="D21" i="1"/>
  <c r="E20" i="1" l="1"/>
  <c r="E15" i="1" l="1"/>
  <c r="F15" i="1"/>
  <c r="D15" i="1"/>
  <c r="E12" i="1"/>
  <c r="D12" i="1"/>
  <c r="E16" i="1" l="1"/>
  <c r="F16" i="1"/>
  <c r="E21" i="1" l="1"/>
  <c r="D20" i="1"/>
  <c r="F20" i="1"/>
  <c r="F18" i="1"/>
  <c r="E18" i="1"/>
  <c r="D18" i="1"/>
  <c r="D16" i="1"/>
  <c r="E27" i="1" l="1"/>
  <c r="E28" i="1" s="1"/>
  <c r="E29" i="1" s="1"/>
  <c r="E24" i="1"/>
  <c r="E25" i="1" s="1"/>
  <c r="E23" i="1"/>
  <c r="F11" i="1" l="1"/>
  <c r="F13" i="1"/>
  <c r="E11" i="1"/>
  <c r="E30" i="1" s="1"/>
  <c r="D11" i="1"/>
</calcChain>
</file>

<file path=xl/sharedStrings.xml><?xml version="1.0" encoding="utf-8"?>
<sst xmlns="http://schemas.openxmlformats.org/spreadsheetml/2006/main" count="52" uniqueCount="51">
  <si>
    <t>(тыс. рублей)</t>
  </si>
  <si>
    <t>№ строки</t>
  </si>
  <si>
    <t>Код</t>
  </si>
  <si>
    <t>Наименование кода поступлений в бюджет, группы, подгруппы, статьи, подстатьи, элемента, подвида, аналитической группы вида источников финансирования дефицитов бюджетов</t>
  </si>
  <si>
    <t>Увеличение остатков средств бюджетов</t>
  </si>
  <si>
    <t xml:space="preserve">Увеличение прочих остатков средств бюджетов </t>
  </si>
  <si>
    <t xml:space="preserve">Увеличение прочих остатков денежных средств бюджетов </t>
  </si>
  <si>
    <t>Увеличение прочих остатков денежных средств бюджетов муниципальных районов</t>
  </si>
  <si>
    <t>Уменьшение остатков средств бюджетов</t>
  </si>
  <si>
    <t xml:space="preserve">Уменьшение прочих остатков средств бюджетов </t>
  </si>
  <si>
    <t xml:space="preserve">Уменьшение прочих остатков денежных средств бюджетов </t>
  </si>
  <si>
    <t>Уменьшение прочих остатков денежных средств бюджетов муниципальных районов</t>
  </si>
  <si>
    <t>Кредиты кредитных организаций в валюте  Российской Федерации</t>
  </si>
  <si>
    <t>Погашение кредитов, предоставленных кредитными организациями в валюте Российской Федерации</t>
  </si>
  <si>
    <t>Изменение остатков средств на счетах по учету средств бюджетов</t>
  </si>
  <si>
    <t>440 01 05 00 00 00 0000 000</t>
  </si>
  <si>
    <t>440 01 05 00 00 00 0000 500</t>
  </si>
  <si>
    <t>440 01 05 02 00 00 0000 500</t>
  </si>
  <si>
    <t>440 01 05 02 01 00 0000 510</t>
  </si>
  <si>
    <t>440 01 05 02 01 05 0000 510</t>
  </si>
  <si>
    <t>440 01 05 00 00 00 0000 600</t>
  </si>
  <si>
    <t>440 01 05 02 00 00 0000 600</t>
  </si>
  <si>
    <t>440 01 05 02 01 00 0000 610</t>
  </si>
  <si>
    <t>440 01 05 02 01 05 0000 610</t>
  </si>
  <si>
    <t>440 01 02 00 00 00 0000 000</t>
  </si>
  <si>
    <t>440 01 02 00 00 00 0000 700</t>
  </si>
  <si>
    <t>440 01 02 00 00 05 0000 710</t>
  </si>
  <si>
    <t>440 01 02 00 00 00 0000 800</t>
  </si>
  <si>
    <t>440 01 02 00 00 05 0000 810</t>
  </si>
  <si>
    <t>Погашение бюджетами муниципальных районов кредитов от кредитных организаций в валюте Российской Федерации</t>
  </si>
  <si>
    <t>Всего</t>
  </si>
  <si>
    <t>440 01 03 00 00 00 0000 000</t>
  </si>
  <si>
    <t>Бюджетные кредиты от других бюджетов бюджетной системы Российской Федерации</t>
  </si>
  <si>
    <t>440 01 03 01 00 00 0000 700</t>
  </si>
  <si>
    <t>440 01 03 01 00 05 0000 710</t>
  </si>
  <si>
    <t>440 01 03 01 00 00 0000 800</t>
  </si>
  <si>
    <t>440 01 03 01 00 05 0000 810</t>
  </si>
  <si>
    <t>Привлечение кредитов от кредитных организаций  в валюте Российской Федерации</t>
  </si>
  <si>
    <t>Привлечение кредитов  от кредитных организаций  бюджетами  муниципальных районов в валюте Российской Федерации</t>
  </si>
  <si>
    <t xml:space="preserve">Привлечение кредитов от других бюджетов бюджетной системы Российской Федерации бюджетами городских округов в валюте Российской Федерации
</t>
  </si>
  <si>
    <t>Привлечение бюджетных кредитов от других бюджетов бюджетной системы Российской Федерации в валюте Российской Федерации</t>
  </si>
  <si>
    <t>Погашение бюджетами муниципальных районов кредитов от других бюджетов бюджетной системы Российской Федерации в валюте Российской Федерации</t>
  </si>
  <si>
    <t xml:space="preserve">Погашение бюджетных кредитов, полученных от других бюджетов бюджетной системы Российской Федерации в валюте Российской Федерации
</t>
  </si>
  <si>
    <t xml:space="preserve">Источники внутреннего финансирования дефицита бюджета Северо-Енисейского района в 2021 году
</t>
  </si>
  <si>
    <t xml:space="preserve">Исполнено </t>
  </si>
  <si>
    <t>Процент исполнения</t>
  </si>
  <si>
    <t>Утверждено решением Северо-Енисейского районного Совета депутатов</t>
  </si>
  <si>
    <t>св. 200</t>
  </si>
  <si>
    <t xml:space="preserve">                                                            к решению Северо-Енисейского районного Совета депутатов</t>
  </si>
  <si>
    <t xml:space="preserve">                                                         Приложение 1</t>
  </si>
  <si>
    <t xml:space="preserve">                                                                 от 17.06.2022 № 391-24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</si>
</sst>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6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8">
    <xf numFmtId="0" fontId="0" fillId="0" borderId="0" xfId="0"/>
    <xf numFmtId="0" fontId="2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top"/>
    </xf>
    <xf numFmtId="0" fontId="1" fillId="0" borderId="0" xfId="0" applyFont="1" applyAlignment="1">
      <alignment vertical="top" wrapText="1"/>
    </xf>
    <xf numFmtId="0" fontId="1" fillId="0" borderId="2" xfId="0" applyFont="1" applyBorder="1" applyAlignment="1">
      <alignment horizontal="center" vertical="top"/>
    </xf>
    <xf numFmtId="0" fontId="1" fillId="0" borderId="1" xfId="0" applyFont="1" applyBorder="1" applyAlignment="1">
      <alignment vertical="top" wrapText="1"/>
    </xf>
    <xf numFmtId="49" fontId="4" fillId="0" borderId="2" xfId="0" applyNumberFormat="1" applyFont="1" applyBorder="1" applyAlignment="1" applyProtection="1">
      <alignment horizontal="center" vertical="top" wrapText="1"/>
    </xf>
    <xf numFmtId="49" fontId="4" fillId="0" borderId="4" xfId="0" applyNumberFormat="1" applyFont="1" applyBorder="1" applyAlignment="1" applyProtection="1">
      <alignment horizontal="left" vertical="top" wrapText="1"/>
    </xf>
    <xf numFmtId="49" fontId="4" fillId="0" borderId="1" xfId="0" applyNumberFormat="1" applyFont="1" applyBorder="1" applyAlignment="1" applyProtection="1">
      <alignment horizontal="left" vertical="top" wrapText="1"/>
    </xf>
    <xf numFmtId="49" fontId="4" fillId="0" borderId="1" xfId="0" applyNumberFormat="1" applyFont="1" applyBorder="1" applyAlignment="1" applyProtection="1">
      <alignment horizontal="center" vertical="top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vertical="top" wrapText="1"/>
    </xf>
    <xf numFmtId="0" fontId="1" fillId="0" borderId="1" xfId="0" applyFont="1" applyBorder="1" applyAlignment="1">
      <alignment horizontal="left" vertical="center" wrapText="1"/>
    </xf>
    <xf numFmtId="0" fontId="4" fillId="2" borderId="4" xfId="0" applyFont="1" applyFill="1" applyBorder="1" applyAlignment="1">
      <alignment vertical="top" wrapText="1"/>
    </xf>
    <xf numFmtId="0" fontId="1" fillId="0" borderId="6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right" vertical="top"/>
    </xf>
    <xf numFmtId="164" fontId="1" fillId="0" borderId="3" xfId="0" applyNumberFormat="1" applyFont="1" applyBorder="1" applyAlignment="1">
      <alignment horizontal="right" vertical="top"/>
    </xf>
    <xf numFmtId="164" fontId="1" fillId="2" borderId="1" xfId="0" applyNumberFormat="1" applyFont="1" applyFill="1" applyBorder="1" applyAlignment="1">
      <alignment horizontal="right" vertical="top"/>
    </xf>
    <xf numFmtId="0" fontId="1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1" fillId="0" borderId="2" xfId="0" applyFont="1" applyBorder="1" applyAlignment="1">
      <alignment horizontal="left" vertical="top"/>
    </xf>
    <xf numFmtId="0" fontId="1" fillId="0" borderId="5" xfId="0" applyFont="1" applyBorder="1" applyAlignment="1">
      <alignment horizontal="left" vertical="top"/>
    </xf>
    <xf numFmtId="0" fontId="1" fillId="0" borderId="3" xfId="0" applyFont="1" applyBorder="1" applyAlignment="1">
      <alignment horizontal="left" vertical="top"/>
    </xf>
    <xf numFmtId="0" fontId="3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1" fillId="0" borderId="0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0"/>
  <sheetViews>
    <sheetView tabSelected="1" workbookViewId="0">
      <selection activeCell="C3" sqref="C3:F3"/>
    </sheetView>
  </sheetViews>
  <sheetFormatPr defaultRowHeight="14.4" x14ac:dyDescent="0.3"/>
  <cols>
    <col min="1" max="1" width="8.109375" customWidth="1"/>
    <col min="2" max="2" width="30.109375" customWidth="1"/>
    <col min="3" max="3" width="46.88671875" customWidth="1"/>
    <col min="4" max="4" width="15" customWidth="1"/>
    <col min="5" max="5" width="15.109375" customWidth="1"/>
    <col min="6" max="6" width="13.44140625" customWidth="1"/>
  </cols>
  <sheetData>
    <row r="1" spans="1:6" ht="15.6" x14ac:dyDescent="0.3">
      <c r="C1" s="20" t="s">
        <v>49</v>
      </c>
      <c r="D1" s="20"/>
      <c r="E1" s="20"/>
      <c r="F1" s="20"/>
    </row>
    <row r="2" spans="1:6" x14ac:dyDescent="0.3">
      <c r="C2" s="21" t="s">
        <v>48</v>
      </c>
      <c r="D2" s="21"/>
      <c r="E2" s="21"/>
      <c r="F2" s="21"/>
    </row>
    <row r="3" spans="1:6" ht="15" customHeight="1" x14ac:dyDescent="0.3">
      <c r="C3" s="21" t="s">
        <v>50</v>
      </c>
      <c r="D3" s="21"/>
      <c r="E3" s="21"/>
      <c r="F3" s="21"/>
    </row>
    <row r="4" spans="1:6" ht="10.5" customHeight="1" x14ac:dyDescent="0.25"/>
    <row r="5" spans="1:6" ht="29.25" customHeight="1" x14ac:dyDescent="0.3">
      <c r="A5" s="25" t="s">
        <v>43</v>
      </c>
      <c r="B5" s="25"/>
      <c r="C5" s="25"/>
      <c r="D5" s="25"/>
      <c r="E5" s="25"/>
      <c r="F5" s="25"/>
    </row>
    <row r="6" spans="1:6" ht="12" customHeight="1" x14ac:dyDescent="0.25">
      <c r="A6" s="1"/>
      <c r="B6" s="1"/>
      <c r="C6" s="1"/>
      <c r="D6" s="1"/>
      <c r="E6" s="1"/>
      <c r="F6" s="1"/>
    </row>
    <row r="7" spans="1:6" ht="15.6" x14ac:dyDescent="0.3">
      <c r="E7" s="26" t="s">
        <v>0</v>
      </c>
      <c r="F7" s="26"/>
    </row>
    <row r="8" spans="1:6" ht="21" customHeight="1" x14ac:dyDescent="0.25">
      <c r="D8" s="27"/>
      <c r="E8" s="27"/>
      <c r="F8" s="27"/>
    </row>
    <row r="9" spans="1:6" ht="115.5" customHeight="1" x14ac:dyDescent="0.3">
      <c r="A9" s="16" t="s">
        <v>1</v>
      </c>
      <c r="B9" s="16" t="s">
        <v>2</v>
      </c>
      <c r="C9" s="16" t="s">
        <v>3</v>
      </c>
      <c r="D9" s="2" t="s">
        <v>46</v>
      </c>
      <c r="E9" s="2" t="s">
        <v>44</v>
      </c>
      <c r="F9" s="2" t="s">
        <v>45</v>
      </c>
    </row>
    <row r="10" spans="1:6" ht="15.75" x14ac:dyDescent="0.25">
      <c r="A10" s="3"/>
      <c r="B10" s="3">
        <v>1</v>
      </c>
      <c r="C10" s="3">
        <v>2</v>
      </c>
      <c r="D10" s="3">
        <v>3</v>
      </c>
      <c r="E10" s="3">
        <v>4</v>
      </c>
      <c r="F10" s="3">
        <v>5</v>
      </c>
    </row>
    <row r="11" spans="1:6" ht="32.25" customHeight="1" x14ac:dyDescent="0.3">
      <c r="A11" s="4">
        <v>1</v>
      </c>
      <c r="B11" s="4" t="s">
        <v>24</v>
      </c>
      <c r="C11" s="5" t="s">
        <v>12</v>
      </c>
      <c r="D11" s="17">
        <f>D12-D14</f>
        <v>0</v>
      </c>
      <c r="E11" s="17">
        <f t="shared" ref="E11:F11" si="0">E12-E14</f>
        <v>0</v>
      </c>
      <c r="F11" s="17">
        <f t="shared" si="0"/>
        <v>0</v>
      </c>
    </row>
    <row r="12" spans="1:6" ht="32.25" customHeight="1" x14ac:dyDescent="0.3">
      <c r="A12" s="4">
        <v>2</v>
      </c>
      <c r="B12" s="6" t="s">
        <v>25</v>
      </c>
      <c r="C12" s="7" t="s">
        <v>37</v>
      </c>
      <c r="D12" s="18">
        <f>D13</f>
        <v>0</v>
      </c>
      <c r="E12" s="17">
        <f>E13</f>
        <v>0</v>
      </c>
      <c r="F12" s="17">
        <v>0</v>
      </c>
    </row>
    <row r="13" spans="1:6" ht="46.8" x14ac:dyDescent="0.3">
      <c r="A13" s="4">
        <v>3</v>
      </c>
      <c r="B13" s="6" t="s">
        <v>26</v>
      </c>
      <c r="C13" s="7" t="s">
        <v>38</v>
      </c>
      <c r="D13" s="18">
        <v>0</v>
      </c>
      <c r="E13" s="18">
        <v>0</v>
      </c>
      <c r="F13" s="18">
        <f t="shared" ref="F13" si="1">F12</f>
        <v>0</v>
      </c>
    </row>
    <row r="14" spans="1:6" ht="46.8" x14ac:dyDescent="0.3">
      <c r="A14" s="4">
        <v>4</v>
      </c>
      <c r="B14" s="6" t="s">
        <v>27</v>
      </c>
      <c r="C14" s="7" t="s">
        <v>13</v>
      </c>
      <c r="D14" s="18">
        <v>0</v>
      </c>
      <c r="E14" s="17">
        <v>0</v>
      </c>
      <c r="F14" s="17">
        <v>0</v>
      </c>
    </row>
    <row r="15" spans="1:6" ht="46.95" customHeight="1" x14ac:dyDescent="0.3">
      <c r="A15" s="4">
        <v>5</v>
      </c>
      <c r="B15" s="6" t="s">
        <v>28</v>
      </c>
      <c r="C15" s="7" t="s">
        <v>29</v>
      </c>
      <c r="D15" s="18">
        <f t="shared" ref="D15:F15" si="2">D14</f>
        <v>0</v>
      </c>
      <c r="E15" s="18">
        <f t="shared" si="2"/>
        <v>0</v>
      </c>
      <c r="F15" s="18">
        <f t="shared" si="2"/>
        <v>0</v>
      </c>
    </row>
    <row r="16" spans="1:6" ht="34.200000000000003" customHeight="1" x14ac:dyDescent="0.3">
      <c r="A16" s="4">
        <v>6</v>
      </c>
      <c r="B16" s="12" t="s">
        <v>31</v>
      </c>
      <c r="C16" s="13" t="s">
        <v>32</v>
      </c>
      <c r="D16" s="18">
        <f>D17-D19</f>
        <v>0</v>
      </c>
      <c r="E16" s="18">
        <f t="shared" ref="E16:F16" si="3">E17-E19</f>
        <v>0</v>
      </c>
      <c r="F16" s="18">
        <f t="shared" si="3"/>
        <v>0</v>
      </c>
    </row>
    <row r="17" spans="1:6" ht="51" customHeight="1" x14ac:dyDescent="0.3">
      <c r="A17" s="4">
        <v>7</v>
      </c>
      <c r="B17" s="12" t="s">
        <v>33</v>
      </c>
      <c r="C17" s="13" t="s">
        <v>40</v>
      </c>
      <c r="D17" s="18">
        <v>0</v>
      </c>
      <c r="E17" s="17">
        <v>0</v>
      </c>
      <c r="F17" s="17">
        <v>0</v>
      </c>
    </row>
    <row r="18" spans="1:6" ht="64.5" customHeight="1" x14ac:dyDescent="0.3">
      <c r="A18" s="4">
        <v>8</v>
      </c>
      <c r="B18" s="12" t="s">
        <v>34</v>
      </c>
      <c r="C18" s="15" t="s">
        <v>39</v>
      </c>
      <c r="D18" s="18">
        <f>D17</f>
        <v>0</v>
      </c>
      <c r="E18" s="18">
        <f t="shared" ref="E18:F18" si="4">E17</f>
        <v>0</v>
      </c>
      <c r="F18" s="18">
        <f t="shared" si="4"/>
        <v>0</v>
      </c>
    </row>
    <row r="19" spans="1:6" ht="65.400000000000006" customHeight="1" x14ac:dyDescent="0.3">
      <c r="A19" s="4">
        <v>9</v>
      </c>
      <c r="B19" s="12" t="s">
        <v>35</v>
      </c>
      <c r="C19" s="15" t="s">
        <v>42</v>
      </c>
      <c r="D19" s="18">
        <v>0</v>
      </c>
      <c r="E19" s="18">
        <v>0</v>
      </c>
      <c r="F19" s="17">
        <v>0</v>
      </c>
    </row>
    <row r="20" spans="1:6" ht="69" customHeight="1" x14ac:dyDescent="0.3">
      <c r="A20" s="4">
        <v>10</v>
      </c>
      <c r="B20" s="12" t="s">
        <v>36</v>
      </c>
      <c r="C20" s="14" t="s">
        <v>41</v>
      </c>
      <c r="D20" s="18">
        <f>D19</f>
        <v>0</v>
      </c>
      <c r="E20" s="18">
        <f>E19</f>
        <v>0</v>
      </c>
      <c r="F20" s="17">
        <f>F19</f>
        <v>0</v>
      </c>
    </row>
    <row r="21" spans="1:6" ht="33" customHeight="1" x14ac:dyDescent="0.3">
      <c r="A21" s="4">
        <v>11</v>
      </c>
      <c r="B21" s="8" t="s">
        <v>15</v>
      </c>
      <c r="C21" s="9" t="s">
        <v>14</v>
      </c>
      <c r="D21" s="17">
        <f>D26+D22</f>
        <v>79508.399999999907</v>
      </c>
      <c r="E21" s="17">
        <f t="shared" ref="E21" si="5">E26+E22</f>
        <v>-393433.89999999991</v>
      </c>
      <c r="F21" s="19" t="s">
        <v>47</v>
      </c>
    </row>
    <row r="22" spans="1:6" ht="16.5" customHeight="1" x14ac:dyDescent="0.3">
      <c r="A22" s="4">
        <v>12</v>
      </c>
      <c r="B22" s="8" t="s">
        <v>16</v>
      </c>
      <c r="C22" s="10" t="s">
        <v>4</v>
      </c>
      <c r="D22" s="17">
        <v>-3413425</v>
      </c>
      <c r="E22" s="17">
        <v>-4145218.6</v>
      </c>
      <c r="F22" s="19">
        <f t="shared" ref="F22:F29" si="6">E22/D22*100</f>
        <v>121.43868987893391</v>
      </c>
    </row>
    <row r="23" spans="1:6" ht="19.2" customHeight="1" x14ac:dyDescent="0.3">
      <c r="A23" s="4">
        <v>13</v>
      </c>
      <c r="B23" s="8" t="s">
        <v>17</v>
      </c>
      <c r="C23" s="10" t="s">
        <v>5</v>
      </c>
      <c r="D23" s="17">
        <f>D22</f>
        <v>-3413425</v>
      </c>
      <c r="E23" s="17">
        <f>E22</f>
        <v>-4145218.6</v>
      </c>
      <c r="F23" s="19">
        <f t="shared" si="6"/>
        <v>121.43868987893391</v>
      </c>
    </row>
    <row r="24" spans="1:6" ht="31.2" x14ac:dyDescent="0.3">
      <c r="A24" s="4">
        <v>14</v>
      </c>
      <c r="B24" s="8" t="s">
        <v>18</v>
      </c>
      <c r="C24" s="10" t="s">
        <v>6</v>
      </c>
      <c r="D24" s="17">
        <f>D22</f>
        <v>-3413425</v>
      </c>
      <c r="E24" s="17">
        <f>E22</f>
        <v>-4145218.6</v>
      </c>
      <c r="F24" s="19">
        <f t="shared" si="6"/>
        <v>121.43868987893391</v>
      </c>
    </row>
    <row r="25" spans="1:6" ht="34.5" customHeight="1" x14ac:dyDescent="0.3">
      <c r="A25" s="4">
        <v>15</v>
      </c>
      <c r="B25" s="11" t="s">
        <v>19</v>
      </c>
      <c r="C25" s="10" t="s">
        <v>7</v>
      </c>
      <c r="D25" s="17">
        <f>D24</f>
        <v>-3413425</v>
      </c>
      <c r="E25" s="17">
        <f t="shared" ref="E25" si="7">E24</f>
        <v>-4145218.6</v>
      </c>
      <c r="F25" s="19">
        <f t="shared" si="6"/>
        <v>121.43868987893391</v>
      </c>
    </row>
    <row r="26" spans="1:6" ht="18" customHeight="1" x14ac:dyDescent="0.3">
      <c r="A26" s="4">
        <v>16</v>
      </c>
      <c r="B26" s="11" t="s">
        <v>20</v>
      </c>
      <c r="C26" s="10" t="s">
        <v>8</v>
      </c>
      <c r="D26" s="17">
        <v>3492933.4</v>
      </c>
      <c r="E26" s="17">
        <v>3751784.7</v>
      </c>
      <c r="F26" s="19">
        <f t="shared" si="6"/>
        <v>107.4107138716129</v>
      </c>
    </row>
    <row r="27" spans="1:6" ht="31.2" x14ac:dyDescent="0.3">
      <c r="A27" s="4">
        <v>17</v>
      </c>
      <c r="B27" s="11" t="s">
        <v>21</v>
      </c>
      <c r="C27" s="10" t="s">
        <v>9</v>
      </c>
      <c r="D27" s="17">
        <f>D26</f>
        <v>3492933.4</v>
      </c>
      <c r="E27" s="17">
        <f t="shared" ref="E27" si="8">E26</f>
        <v>3751784.7</v>
      </c>
      <c r="F27" s="19">
        <f t="shared" si="6"/>
        <v>107.4107138716129</v>
      </c>
    </row>
    <row r="28" spans="1:6" ht="36" customHeight="1" x14ac:dyDescent="0.3">
      <c r="A28" s="4">
        <v>18</v>
      </c>
      <c r="B28" s="11" t="s">
        <v>22</v>
      </c>
      <c r="C28" s="10" t="s">
        <v>10</v>
      </c>
      <c r="D28" s="17">
        <f>D27</f>
        <v>3492933.4</v>
      </c>
      <c r="E28" s="17">
        <f>E27</f>
        <v>3751784.7</v>
      </c>
      <c r="F28" s="19">
        <f t="shared" si="6"/>
        <v>107.4107138716129</v>
      </c>
    </row>
    <row r="29" spans="1:6" ht="33.75" customHeight="1" x14ac:dyDescent="0.3">
      <c r="A29" s="4">
        <v>19</v>
      </c>
      <c r="B29" s="11" t="s">
        <v>23</v>
      </c>
      <c r="C29" s="10" t="s">
        <v>11</v>
      </c>
      <c r="D29" s="17">
        <f>D28</f>
        <v>3492933.4</v>
      </c>
      <c r="E29" s="17">
        <f t="shared" ref="E29" si="9">E28</f>
        <v>3751784.7</v>
      </c>
      <c r="F29" s="19">
        <f t="shared" si="6"/>
        <v>107.4107138716129</v>
      </c>
    </row>
    <row r="30" spans="1:6" ht="15.6" x14ac:dyDescent="0.3">
      <c r="A30" s="22" t="s">
        <v>30</v>
      </c>
      <c r="B30" s="23"/>
      <c r="C30" s="24"/>
      <c r="D30" s="17">
        <f>D11+D21+D16</f>
        <v>79508.399999999907</v>
      </c>
      <c r="E30" s="17">
        <f>E11+E21+E16</f>
        <v>-393433.89999999991</v>
      </c>
      <c r="F30" s="19" t="s">
        <v>47</v>
      </c>
    </row>
  </sheetData>
  <mergeCells count="7">
    <mergeCell ref="C1:F1"/>
    <mergeCell ref="C2:F2"/>
    <mergeCell ref="A30:C30"/>
    <mergeCell ref="A5:F5"/>
    <mergeCell ref="E7:F7"/>
    <mergeCell ref="D8:F8"/>
    <mergeCell ref="C3:F3"/>
  </mergeCells>
  <pageMargins left="0.70866141732283472" right="0.70866141732283472" top="0.74803149606299213" bottom="0.74803149606299213" header="0.31496062992125984" footer="0.31496062992125984"/>
  <pageSetup paperSize="9" scale="67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2022-06-17T07:50:28Z</dcterms:modified>
</cp:coreProperties>
</file>